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. ТЕНДЕРЫ\5. Поликлиника на 750 мест г. Уренгой\89 (Т) СС - АК, ПС, СОУЭ, СОТС\89 (Т) СС - АК, ПС, СОУЭ, СОТС\428 - ПС\"/>
    </mc:Choice>
  </mc:AlternateContent>
  <xr:revisionPtr revIDLastSave="0" documentId="13_ncr:1_{594F6DDE-737E-4A0B-8BAB-A107C1D54CFE}" xr6:coauthVersionLast="47" xr6:coauthVersionMax="47" xr10:uidLastSave="{00000000-0000-0000-0000-000000000000}"/>
  <bookViews>
    <workbookView xWindow="19170" yWindow="2685" windowWidth="25245" windowHeight="19725" xr2:uid="{00000000-000D-0000-FFFF-FFFF00000000}"/>
  </bookViews>
  <sheets>
    <sheet name="ПС" sheetId="1" r:id="rId1"/>
  </sheets>
  <definedNames>
    <definedName name="_xlnm.Print_Area" localSheetId="0">ПС!$A$1:$J$77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1" l="1"/>
  <c r="H57" i="1"/>
  <c r="H58" i="1"/>
  <c r="H59" i="1"/>
  <c r="H60" i="1"/>
  <c r="H61" i="1"/>
  <c r="H62" i="1"/>
  <c r="H63" i="1"/>
  <c r="H64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4" i="1"/>
  <c r="H55" i="1"/>
  <c r="H56" i="1"/>
  <c r="H13" i="1"/>
  <c r="K65" i="1"/>
  <c r="H65" i="1" l="1"/>
  <c r="H66" i="1" s="1"/>
  <c r="H67" i="1" s="1"/>
</calcChain>
</file>

<file path=xl/sharedStrings.xml><?xml version="1.0" encoding="utf-8"?>
<sst xmlns="http://schemas.openxmlformats.org/spreadsheetml/2006/main" count="223" uniqueCount="165">
  <si>
    <t>ЗАЯВКА - № 428(Т)</t>
  </si>
  <si>
    <t>Объект: Взрослая поликлиника на 750 посещений для южной части г. Новый Уренгой</t>
  </si>
  <si>
    <t>Место проведения работ (блок, секция, этаж и т.д.):</t>
  </si>
  <si>
    <t>п/п</t>
  </si>
  <si>
    <t>Наименование МТР, оборудования</t>
  </si>
  <si>
    <t>Ед. изм.*</t>
  </si>
  <si>
    <t>Количество</t>
  </si>
  <si>
    <t>Срок 
поставки/очередность**</t>
  </si>
  <si>
    <t>Технические характеристики, параметры, идентификационные номера, коды, завод-изготовитель</t>
  </si>
  <si>
    <t>Вид работ: Слаботочные сети. Система автоматической пожарной сигнализации, автоматизация противопожарной защиты.</t>
  </si>
  <si>
    <t>Оборудование СПС и СПА</t>
  </si>
  <si>
    <t>1</t>
  </si>
  <si>
    <t>Персональный компьютер в составе:</t>
  </si>
  <si>
    <t>1.1</t>
  </si>
  <si>
    <t xml:space="preserve">Персональный компьютер </t>
  </si>
  <si>
    <t>шт.</t>
  </si>
  <si>
    <t>ПК DEXP Atlas H303 
[Intel Core i5-10400, 6x2.9 ГГц, 8ГБ DDR4, SSD 240ГБ, Windows 10 Home Single Language]
4826519</t>
  </si>
  <si>
    <t>1.2</t>
  </si>
  <si>
    <t>Монитор</t>
  </si>
  <si>
    <t>1.3</t>
  </si>
  <si>
    <t>Клавиатура+мышь проводная</t>
  </si>
  <si>
    <t>компл.</t>
  </si>
  <si>
    <t>Aceline KM-507BU 
чёрный [кнопок мыши-3шт, оптическая светодиодная, USB]
1359877</t>
  </si>
  <si>
    <t>1.4</t>
  </si>
  <si>
    <t>Источник бесперебойного питания</t>
  </si>
  <si>
    <t>Back Verso 800 
IPPON</t>
  </si>
  <si>
    <t>1.5</t>
  </si>
  <si>
    <t>Модуль связи</t>
  </si>
  <si>
    <t>R3-MC
ООО "Рубеж"</t>
  </si>
  <si>
    <t>1.6</t>
  </si>
  <si>
    <t>Ключ HASP</t>
  </si>
  <si>
    <t>FireSec 3 "Оперативная задача"
ООО "Рубеж"</t>
  </si>
  <si>
    <t>2</t>
  </si>
  <si>
    <t>Прибор приемно-контрольный и управления охранно-пожарный адресный</t>
  </si>
  <si>
    <t>R3-Рубеж-2ОП
ООО "Рубеж"</t>
  </si>
  <si>
    <t>3</t>
  </si>
  <si>
    <t>Блок индикации и управления</t>
  </si>
  <si>
    <t>R3-Рубеж-БИУ
ООО "Рубеж"</t>
  </si>
  <si>
    <t>4</t>
  </si>
  <si>
    <t>Адресный релейный модуль</t>
  </si>
  <si>
    <t>РМ-1-R3
ООО "Рубеж"</t>
  </si>
  <si>
    <t>5</t>
  </si>
  <si>
    <t>РМ-1C-R3
ООО "Рубеж"</t>
  </si>
  <si>
    <t>6</t>
  </si>
  <si>
    <t>РМ-4-R3
ООО "Рубеж"</t>
  </si>
  <si>
    <t>7</t>
  </si>
  <si>
    <t>РМ-4K-R3
ООО "Рубеж"</t>
  </si>
  <si>
    <t>8</t>
  </si>
  <si>
    <t>Адресная метка</t>
  </si>
  <si>
    <t>АМ-4-R3
ООО "Рубеж"</t>
  </si>
  <si>
    <t>9</t>
  </si>
  <si>
    <t>Модули управления клапаном дымоудаления</t>
  </si>
  <si>
    <t>МДУ-1С-R3
ООО "Рубеж"</t>
  </si>
  <si>
    <t>10</t>
  </si>
  <si>
    <t>Изолятор шлейфа</t>
  </si>
  <si>
    <t>ИЗ-1-R3
ООО "Рубеж"</t>
  </si>
  <si>
    <t>11</t>
  </si>
  <si>
    <t>Программатор адресных устройств</t>
  </si>
  <si>
    <t>ПКУ-1-R3
ООО "Рубеж"</t>
  </si>
  <si>
    <t>12</t>
  </si>
  <si>
    <t>Извещатель пожарный дымовой адресно-аналоговый</t>
  </si>
  <si>
    <t>13</t>
  </si>
  <si>
    <t>Извещатель пожарный дымовой линейный</t>
  </si>
  <si>
    <t>ИПДЛ-264/1-50-R3
ООО "Рубеж"</t>
  </si>
  <si>
    <t>14</t>
  </si>
  <si>
    <t>Извещатель пожарный ручной адресный</t>
  </si>
  <si>
    <t>ИПР 513-11ИКЗ-А-R3
ООО "Рубеж"</t>
  </si>
  <si>
    <t>15</t>
  </si>
  <si>
    <t>Устройство дистанционного пуска адресное (дымоудаление)</t>
  </si>
  <si>
    <t>УДП 513-11ИКЗ-А-R3
ООО "Рубеж"</t>
  </si>
  <si>
    <t>16</t>
  </si>
  <si>
    <t>Устройство дистанционного пуска адресное (пожаротушение)</t>
  </si>
  <si>
    <t>17</t>
  </si>
  <si>
    <t>Извещатель охранный точечный магнито-контактный</t>
  </si>
  <si>
    <t>ИО 102-26 исп.00
ООО "Рубеж"</t>
  </si>
  <si>
    <t>18</t>
  </si>
  <si>
    <t>Оповещатель охранно-пожарный световой "Выход"</t>
  </si>
  <si>
    <t>ОПОП 1-R3
ООО "Рубеж"</t>
  </si>
  <si>
    <t>Шкафное оборудование</t>
  </si>
  <si>
    <t>19</t>
  </si>
  <si>
    <t>Шкаф управления пожарный</t>
  </si>
  <si>
    <t>ШУВ-1.5-03-ПЧ-00-R3
ООО "Рубеж"</t>
  </si>
  <si>
    <t>20</t>
  </si>
  <si>
    <t>ШУВ-3-03-ПЧ-00-R3
ООО "Рубеж"</t>
  </si>
  <si>
    <t>21</t>
  </si>
  <si>
    <t>ШУВ-7.5-03-ПЧ-00-R3
ООО "Рубеж"</t>
  </si>
  <si>
    <t>22</t>
  </si>
  <si>
    <t>ШУВ-0-1.5-03-УК12-R3
ООО "Рубеж"</t>
  </si>
  <si>
    <t>23</t>
  </si>
  <si>
    <t>Датчик температуры воздуха</t>
  </si>
  <si>
    <t>STK-3
"REGELTECHNIK"</t>
  </si>
  <si>
    <t>24</t>
  </si>
  <si>
    <t>Источник питания</t>
  </si>
  <si>
    <t>ИВЭПР 12/5 RS-R3 2x40 БР
ООО "Рубеж"</t>
  </si>
  <si>
    <t>25</t>
  </si>
  <si>
    <t xml:space="preserve">Аккумуляторная батарея </t>
  </si>
  <si>
    <t>DTM 1226
Delta</t>
  </si>
  <si>
    <t>26</t>
  </si>
  <si>
    <t>DTM 1240
Delta</t>
  </si>
  <si>
    <t>Кабельная продукция</t>
  </si>
  <si>
    <t>27</t>
  </si>
  <si>
    <t>Кабель для систем ОПС и СОУЭ огнестойкий, не поддерживающий горения, неэкранированный</t>
  </si>
  <si>
    <t>м.</t>
  </si>
  <si>
    <t>28</t>
  </si>
  <si>
    <t>29</t>
  </si>
  <si>
    <t>30</t>
  </si>
  <si>
    <t>Огнестойкий кабель низкотоксичный парной скрутки</t>
  </si>
  <si>
    <t>31</t>
  </si>
  <si>
    <t>Кабель силовой огнестойкий</t>
  </si>
  <si>
    <t>ВВГнг(А)-FRLSLTx 3х1,5мм
Авангард</t>
  </si>
  <si>
    <t>32</t>
  </si>
  <si>
    <t>Кабель-канал оцинкованный</t>
  </si>
  <si>
    <t>ККМО 15х15
Гефест</t>
  </si>
  <si>
    <t>Монтажные изделия и материалы</t>
  </si>
  <si>
    <t>33</t>
  </si>
  <si>
    <t xml:space="preserve">Труба гофрированная ПВХ </t>
  </si>
  <si>
    <t>34</t>
  </si>
  <si>
    <t>Скоба</t>
  </si>
  <si>
    <t>Металлическая двухлапковая d16-17
PR.13.02412
Промрукав</t>
  </si>
  <si>
    <t>35</t>
  </si>
  <si>
    <t>36</t>
  </si>
  <si>
    <t>Металлическая двухлапковая d19-20
PR.08.20743
Промрукав</t>
  </si>
  <si>
    <t>37</t>
  </si>
  <si>
    <t>Саморез</t>
  </si>
  <si>
    <t>4,2х32 с прессшайбой
PR08.3626
Промрукав</t>
  </si>
  <si>
    <t>38</t>
  </si>
  <si>
    <t>Дюбель металлический универсальный</t>
  </si>
  <si>
    <t>5х30
PR08.8234</t>
  </si>
  <si>
    <t>39</t>
  </si>
  <si>
    <t>Пена полиуретановая огнестойкая двухкомпонентная</t>
  </si>
  <si>
    <t>650мл</t>
  </si>
  <si>
    <t>40</t>
  </si>
  <si>
    <t>Труба стальная водогазопроводная</t>
  </si>
  <si>
    <t>D20</t>
  </si>
  <si>
    <t>41</t>
  </si>
  <si>
    <t>Хомут</t>
  </si>
  <si>
    <t>Р6.6 стандартный черный 2,6х160
25306</t>
  </si>
  <si>
    <t>42</t>
  </si>
  <si>
    <t>Бирка кабельная</t>
  </si>
  <si>
    <t>У-136
треугольник 62х55мм</t>
  </si>
  <si>
    <t>43</t>
  </si>
  <si>
    <t>Коробка монтажная огнестойкая</t>
  </si>
  <si>
    <t>4 контакта
КМ-О(4к)</t>
  </si>
  <si>
    <t>44</t>
  </si>
  <si>
    <t>8 контактов
КМ-О(8к)</t>
  </si>
  <si>
    <t>В наличии на Арене
УДП 513-11ИКЗ-А-R3
ООО "Рубеж"</t>
  </si>
  <si>
    <r>
      <t xml:space="preserve">ИП 212-164-R3
ООО "Рубеж"
</t>
    </r>
    <r>
      <rPr>
        <b/>
        <sz val="12"/>
        <color rgb="FFFF0000"/>
        <rFont val="Times New Roman"/>
        <family val="1"/>
        <charset val="204"/>
      </rPr>
      <t>Основания для ИП в наличии на Коротчаево</t>
    </r>
  </si>
  <si>
    <t>23.8" Philips 241V8L/01
чёрный [1920х1080@75 Гц, VA, 4 мс, 3000:1, 250 Кд/мI, 178°/178°, HDMI, VGA (D-Sub), Adaptive-Sync ]
4731836</t>
  </si>
  <si>
    <t>КПСнг(А)-FRLSTx 2х2х0,35мм²
Авангард</t>
  </si>
  <si>
    <t>КПСнг(А)-FRLSTx 1х2х0,5мм²
Авангард</t>
  </si>
  <si>
    <t>КПСнг(А)-FRLSTx 1х2х0,75мм²
Авангард</t>
  </si>
  <si>
    <t>ParLan F/UTP Cat5e PVCLSнг(А)-FRLSTx 2х2х0,52мм²
Паритет</t>
  </si>
  <si>
    <t>легкая серая с/з Ø16
PR.011631м
Промрукав
(Примечание : 13925м по проекту, но в электрике кабель фрлс не помещается в 16 трубу, поэтому покупаем за вычетом 7325м)</t>
  </si>
  <si>
    <t>легкая серая с/з Ø20
PR.012031м
Промрукав</t>
  </si>
  <si>
    <r>
      <t>Цена за единицу, руб.</t>
    </r>
    <r>
      <rPr>
        <b/>
        <sz val="12"/>
        <color theme="1"/>
        <rFont val="Times New Roman"/>
        <family val="1"/>
        <charset val="204"/>
      </rPr>
      <t xml:space="preserve"> без НДС</t>
    </r>
  </si>
  <si>
    <r>
      <t xml:space="preserve">Стоимость, руб.,
</t>
    </r>
    <r>
      <rPr>
        <b/>
        <sz val="12"/>
        <color theme="1"/>
        <rFont val="Times New Roman"/>
        <family val="1"/>
        <charset val="204"/>
      </rPr>
      <t>без НДС</t>
    </r>
  </si>
  <si>
    <t>Аналог (УКАЗАТЬ В СЛУЧАЕ ЗАМЕН)</t>
  </si>
  <si>
    <t>Стоимость, без учета НДС</t>
  </si>
  <si>
    <t xml:space="preserve"> НДС 22%</t>
  </si>
  <si>
    <t>УКАЗАТЬ НДС, ВНЕСТИ В ФОРМУЛУ</t>
  </si>
  <si>
    <t>Итого с учетом НДС 22%</t>
  </si>
  <si>
    <t>УКАЗАТЬ НДС</t>
  </si>
  <si>
    <t>Примечание:</t>
  </si>
  <si>
    <t>1. на материалы предоставить паспорта качества и сертификаты.</t>
  </si>
  <si>
    <t xml:space="preserve">2. с учетом стоимости доставки материлов до Объекта строительства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</si>
</sst>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6"/>
    <xf numFmtId="0" fontId="11" fillId="0" borderId="6"/>
  </cellStyleXfs>
  <cellXfs count="6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/>
    <xf numFmtId="0" fontId="2" fillId="2" borderId="7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center" vertical="center" wrapText="1"/>
    </xf>
    <xf numFmtId="14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6" xfId="1" applyFont="1" applyFill="1" applyAlignment="1">
      <alignment horizontal="left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6" xfId="1" applyFont="1" applyFill="1" applyAlignment="1">
      <alignment horizontal="left" vertical="center" wrapText="1"/>
    </xf>
    <xf numFmtId="0" fontId="2" fillId="2" borderId="7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2" fillId="2" borderId="10" xfId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2" fillId="0" borderId="4" xfId="1" applyNumberFormat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vertical="center"/>
    </xf>
    <xf numFmtId="14" fontId="2" fillId="0" borderId="9" xfId="1" applyNumberFormat="1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right" vertical="top"/>
    </xf>
    <xf numFmtId="0" fontId="3" fillId="0" borderId="14" xfId="2" applyFont="1" applyBorder="1" applyAlignment="1">
      <alignment horizontal="right" vertical="top"/>
    </xf>
    <xf numFmtId="0" fontId="3" fillId="0" borderId="15" xfId="2" applyFont="1" applyBorder="1" applyAlignment="1">
      <alignment horizontal="right" vertical="top"/>
    </xf>
    <xf numFmtId="0" fontId="9" fillId="0" borderId="9" xfId="0" applyFont="1" applyBorder="1"/>
    <xf numFmtId="0" fontId="9" fillId="0" borderId="0" xfId="0" applyFont="1" applyAlignment="1">
      <alignment horizontal="center"/>
    </xf>
    <xf numFmtId="0" fontId="9" fillId="0" borderId="0" xfId="0" applyFont="1"/>
    <xf numFmtId="0" fontId="3" fillId="0" borderId="17" xfId="2" applyFont="1" applyBorder="1" applyAlignment="1">
      <alignment horizontal="right" vertical="top"/>
    </xf>
    <xf numFmtId="0" fontId="3" fillId="0" borderId="18" xfId="2" applyFont="1" applyBorder="1" applyAlignment="1">
      <alignment horizontal="right" vertical="top"/>
    </xf>
    <xf numFmtId="0" fontId="3" fillId="0" borderId="11" xfId="2" applyFont="1" applyBorder="1" applyAlignment="1">
      <alignment horizontal="right" vertical="top"/>
    </xf>
    <xf numFmtId="0" fontId="7" fillId="0" borderId="9" xfId="0" applyFont="1" applyBorder="1"/>
    <xf numFmtId="0" fontId="7" fillId="0" borderId="17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vertical="center"/>
    </xf>
    <xf numFmtId="0" fontId="10" fillId="0" borderId="16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2" fillId="2" borderId="9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Ф-2 кровля уч.356 ПЖС №3" xfId="2" xr:uid="{A8D3D125-FE92-472C-8FA1-A1B5072C879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Y73"/>
  <sheetViews>
    <sheetView tabSelected="1" view="pageBreakPreview" zoomScale="60" zoomScaleNormal="70" workbookViewId="0">
      <selection activeCell="D15" sqref="D15"/>
    </sheetView>
  </sheetViews>
  <sheetFormatPr defaultColWidth="10.5" defaultRowHeight="11.45" customHeight="1" x14ac:dyDescent="0.25"/>
  <cols>
    <col min="1" max="1" width="9.1640625" style="24" customWidth="1"/>
    <col min="2" max="2" width="6.1640625" style="24" customWidth="1"/>
    <col min="3" max="3" width="58.83203125" style="24" customWidth="1"/>
    <col min="4" max="5" width="17.5" style="24" customWidth="1"/>
    <col min="6" max="8" width="34" style="24" customWidth="1"/>
    <col min="9" max="9" width="25.1640625" style="24" customWidth="1"/>
    <col min="10" max="10" width="44.6640625" style="24" customWidth="1"/>
    <col min="11" max="16384" width="10.5" style="25"/>
  </cols>
  <sheetData>
    <row r="1" spans="2:10" s="24" customFormat="1" ht="15.95" customHeight="1" x14ac:dyDescent="0.25"/>
    <row r="2" spans="2:10" ht="11.1" customHeight="1" x14ac:dyDescent="0.25"/>
    <row r="3" spans="2:10" ht="11.1" customHeight="1" x14ac:dyDescent="0.25"/>
    <row r="4" spans="2:10" ht="15.95" customHeight="1" x14ac:dyDescent="0.25">
      <c r="B4" s="10" t="s">
        <v>0</v>
      </c>
      <c r="C4" s="10"/>
      <c r="D4" s="10"/>
      <c r="E4" s="10"/>
      <c r="F4" s="10"/>
      <c r="G4" s="10"/>
      <c r="H4" s="10"/>
      <c r="I4" s="10"/>
      <c r="J4" s="10"/>
    </row>
    <row r="5" spans="2:10" ht="11.1" customHeight="1" x14ac:dyDescent="0.25"/>
    <row r="6" spans="2:10" ht="15.95" customHeight="1" x14ac:dyDescent="0.25">
      <c r="B6" s="11" t="s">
        <v>1</v>
      </c>
      <c r="C6" s="11"/>
      <c r="D6" s="11"/>
      <c r="E6" s="11"/>
      <c r="F6" s="11"/>
      <c r="G6" s="13"/>
      <c r="H6" s="13"/>
      <c r="I6" s="11"/>
      <c r="J6" s="11"/>
    </row>
    <row r="7" spans="2:10" ht="15.95" customHeight="1" x14ac:dyDescent="0.25">
      <c r="B7" s="12"/>
      <c r="C7" s="12"/>
      <c r="D7" s="12"/>
      <c r="E7" s="12"/>
      <c r="F7" s="12"/>
      <c r="G7" s="12"/>
      <c r="H7" s="12"/>
      <c r="I7" s="12"/>
      <c r="J7" s="12"/>
    </row>
    <row r="8" spans="2:10" ht="15.95" customHeight="1" x14ac:dyDescent="0.25">
      <c r="B8" s="2" t="s">
        <v>9</v>
      </c>
    </row>
    <row r="9" spans="2:10" ht="15.95" customHeight="1" x14ac:dyDescent="0.25">
      <c r="B9" s="2" t="s">
        <v>2</v>
      </c>
    </row>
    <row r="10" spans="2:10" ht="102.95" customHeight="1" x14ac:dyDescent="0.25">
      <c r="B10" s="3" t="s">
        <v>3</v>
      </c>
      <c r="C10" s="4" t="s">
        <v>4</v>
      </c>
      <c r="D10" s="5" t="s">
        <v>5</v>
      </c>
      <c r="E10" s="6" t="s">
        <v>6</v>
      </c>
      <c r="F10" s="7" t="s">
        <v>7</v>
      </c>
      <c r="G10" s="33" t="s">
        <v>154</v>
      </c>
      <c r="H10" s="33" t="s">
        <v>155</v>
      </c>
      <c r="I10" s="34" t="s">
        <v>156</v>
      </c>
      <c r="J10" s="4" t="s">
        <v>8</v>
      </c>
    </row>
    <row r="11" spans="2:10" s="26" customFormat="1" ht="15.75" x14ac:dyDescent="0.25">
      <c r="B11" s="29" t="s">
        <v>10</v>
      </c>
      <c r="C11" s="32"/>
      <c r="D11" s="32"/>
      <c r="E11" s="32"/>
      <c r="F11" s="32"/>
      <c r="G11" s="37"/>
      <c r="H11" s="37"/>
      <c r="I11" s="30"/>
      <c r="J11" s="31"/>
    </row>
    <row r="12" spans="2:10" s="26" customFormat="1" ht="15.75" x14ac:dyDescent="0.25">
      <c r="B12" s="17" t="s">
        <v>11</v>
      </c>
      <c r="C12" s="18" t="s">
        <v>12</v>
      </c>
      <c r="D12" s="19"/>
      <c r="E12" s="19"/>
      <c r="F12" s="35"/>
      <c r="G12" s="38"/>
      <c r="H12" s="38"/>
      <c r="I12" s="36"/>
      <c r="J12" s="19"/>
    </row>
    <row r="13" spans="2:10" s="26" customFormat="1" ht="78.75" x14ac:dyDescent="0.25">
      <c r="B13" s="17" t="s">
        <v>13</v>
      </c>
      <c r="C13" s="18" t="s">
        <v>14</v>
      </c>
      <c r="D13" s="19" t="s">
        <v>15</v>
      </c>
      <c r="E13" s="19">
        <v>1</v>
      </c>
      <c r="F13" s="35">
        <v>46174</v>
      </c>
      <c r="G13" s="53"/>
      <c r="H13" s="53">
        <f>E13*G13</f>
        <v>0</v>
      </c>
      <c r="I13" s="36"/>
      <c r="J13" s="19" t="s">
        <v>16</v>
      </c>
    </row>
    <row r="14" spans="2:10" s="26" customFormat="1" ht="94.5" x14ac:dyDescent="0.25">
      <c r="B14" s="17" t="s">
        <v>17</v>
      </c>
      <c r="C14" s="18" t="s">
        <v>18</v>
      </c>
      <c r="D14" s="19" t="s">
        <v>15</v>
      </c>
      <c r="E14" s="19">
        <v>1</v>
      </c>
      <c r="F14" s="35">
        <v>46174</v>
      </c>
      <c r="G14" s="53"/>
      <c r="H14" s="53">
        <f t="shared" ref="H14:H64" si="0">E14*G14</f>
        <v>0</v>
      </c>
      <c r="I14" s="36"/>
      <c r="J14" s="19" t="s">
        <v>147</v>
      </c>
    </row>
    <row r="15" spans="2:10" s="26" customFormat="1" ht="78.75" x14ac:dyDescent="0.25">
      <c r="B15" s="17" t="s">
        <v>19</v>
      </c>
      <c r="C15" s="18" t="s">
        <v>20</v>
      </c>
      <c r="D15" s="19" t="s">
        <v>21</v>
      </c>
      <c r="E15" s="19">
        <v>1</v>
      </c>
      <c r="F15" s="35">
        <v>46174</v>
      </c>
      <c r="G15" s="53"/>
      <c r="H15" s="53">
        <f t="shared" si="0"/>
        <v>0</v>
      </c>
      <c r="I15" s="36"/>
      <c r="J15" s="19" t="s">
        <v>22</v>
      </c>
    </row>
    <row r="16" spans="2:10" s="26" customFormat="1" ht="31.5" x14ac:dyDescent="0.25">
      <c r="B16" s="17" t="s">
        <v>23</v>
      </c>
      <c r="C16" s="18" t="s">
        <v>24</v>
      </c>
      <c r="D16" s="19" t="s">
        <v>15</v>
      </c>
      <c r="E16" s="19">
        <v>1</v>
      </c>
      <c r="F16" s="35">
        <v>46174</v>
      </c>
      <c r="G16" s="53"/>
      <c r="H16" s="53">
        <f t="shared" si="0"/>
        <v>0</v>
      </c>
      <c r="I16" s="36"/>
      <c r="J16" s="19" t="s">
        <v>25</v>
      </c>
    </row>
    <row r="17" spans="2:10" s="26" customFormat="1" ht="31.5" x14ac:dyDescent="0.25">
      <c r="B17" s="17" t="s">
        <v>26</v>
      </c>
      <c r="C17" s="18" t="s">
        <v>27</v>
      </c>
      <c r="D17" s="19" t="s">
        <v>15</v>
      </c>
      <c r="E17" s="19">
        <v>1</v>
      </c>
      <c r="F17" s="35">
        <v>46174</v>
      </c>
      <c r="G17" s="53"/>
      <c r="H17" s="53">
        <f t="shared" si="0"/>
        <v>0</v>
      </c>
      <c r="I17" s="36"/>
      <c r="J17" s="19" t="s">
        <v>28</v>
      </c>
    </row>
    <row r="18" spans="2:10" s="26" customFormat="1" ht="47.25" x14ac:dyDescent="0.25">
      <c r="B18" s="17" t="s">
        <v>29</v>
      </c>
      <c r="C18" s="18" t="s">
        <v>30</v>
      </c>
      <c r="D18" s="19" t="s">
        <v>15</v>
      </c>
      <c r="E18" s="19">
        <v>1</v>
      </c>
      <c r="F18" s="35">
        <v>46174</v>
      </c>
      <c r="G18" s="53"/>
      <c r="H18" s="53">
        <f t="shared" si="0"/>
        <v>0</v>
      </c>
      <c r="I18" s="36"/>
      <c r="J18" s="19" t="s">
        <v>31</v>
      </c>
    </row>
    <row r="19" spans="2:10" s="26" customFormat="1" ht="31.5" x14ac:dyDescent="0.25">
      <c r="B19" s="17" t="s">
        <v>32</v>
      </c>
      <c r="C19" s="18" t="s">
        <v>33</v>
      </c>
      <c r="D19" s="19" t="s">
        <v>15</v>
      </c>
      <c r="E19" s="19">
        <v>6</v>
      </c>
      <c r="F19" s="35">
        <v>46174</v>
      </c>
      <c r="G19" s="53"/>
      <c r="H19" s="53">
        <f t="shared" si="0"/>
        <v>0</v>
      </c>
      <c r="I19" s="36"/>
      <c r="J19" s="19" t="s">
        <v>34</v>
      </c>
    </row>
    <row r="20" spans="2:10" s="26" customFormat="1" ht="31.5" x14ac:dyDescent="0.25">
      <c r="B20" s="17" t="s">
        <v>35</v>
      </c>
      <c r="C20" s="21" t="s">
        <v>36</v>
      </c>
      <c r="D20" s="19" t="s">
        <v>15</v>
      </c>
      <c r="E20" s="22">
        <v>5</v>
      </c>
      <c r="F20" s="35">
        <v>46174</v>
      </c>
      <c r="G20" s="53"/>
      <c r="H20" s="53">
        <f t="shared" si="0"/>
        <v>0</v>
      </c>
      <c r="I20" s="22"/>
      <c r="J20" s="23" t="s">
        <v>37</v>
      </c>
    </row>
    <row r="21" spans="2:10" s="26" customFormat="1" ht="31.5" x14ac:dyDescent="0.25">
      <c r="B21" s="17" t="s">
        <v>38</v>
      </c>
      <c r="C21" s="21" t="s">
        <v>39</v>
      </c>
      <c r="D21" s="19" t="s">
        <v>15</v>
      </c>
      <c r="E21" s="22">
        <v>1</v>
      </c>
      <c r="F21" s="35">
        <v>46174</v>
      </c>
      <c r="G21" s="53"/>
      <c r="H21" s="53">
        <f t="shared" si="0"/>
        <v>0</v>
      </c>
      <c r="I21" s="22"/>
      <c r="J21" s="23" t="s">
        <v>40</v>
      </c>
    </row>
    <row r="22" spans="2:10" s="26" customFormat="1" ht="31.5" x14ac:dyDescent="0.25">
      <c r="B22" s="17" t="s">
        <v>41</v>
      </c>
      <c r="C22" s="21" t="s">
        <v>39</v>
      </c>
      <c r="D22" s="19" t="s">
        <v>15</v>
      </c>
      <c r="E22" s="22">
        <v>5</v>
      </c>
      <c r="F22" s="35">
        <v>46174</v>
      </c>
      <c r="G22" s="53"/>
      <c r="H22" s="53">
        <f t="shared" si="0"/>
        <v>0</v>
      </c>
      <c r="I22" s="22"/>
      <c r="J22" s="23" t="s">
        <v>42</v>
      </c>
    </row>
    <row r="23" spans="2:10" s="26" customFormat="1" ht="31.5" x14ac:dyDescent="0.25">
      <c r="B23" s="17" t="s">
        <v>43</v>
      </c>
      <c r="C23" s="21" t="s">
        <v>39</v>
      </c>
      <c r="D23" s="19" t="s">
        <v>15</v>
      </c>
      <c r="E23" s="22">
        <v>55</v>
      </c>
      <c r="F23" s="35">
        <v>46174</v>
      </c>
      <c r="G23" s="53"/>
      <c r="H23" s="53">
        <f t="shared" si="0"/>
        <v>0</v>
      </c>
      <c r="I23" s="22"/>
      <c r="J23" s="23" t="s">
        <v>44</v>
      </c>
    </row>
    <row r="24" spans="2:10" s="26" customFormat="1" ht="31.5" x14ac:dyDescent="0.25">
      <c r="B24" s="17" t="s">
        <v>45</v>
      </c>
      <c r="C24" s="21" t="s">
        <v>39</v>
      </c>
      <c r="D24" s="19" t="s">
        <v>15</v>
      </c>
      <c r="E24" s="22">
        <v>3</v>
      </c>
      <c r="F24" s="35">
        <v>46174</v>
      </c>
      <c r="G24" s="53"/>
      <c r="H24" s="53">
        <f t="shared" si="0"/>
        <v>0</v>
      </c>
      <c r="I24" s="22"/>
      <c r="J24" s="23" t="s">
        <v>46</v>
      </c>
    </row>
    <row r="25" spans="2:10" s="26" customFormat="1" ht="31.5" x14ac:dyDescent="0.25">
      <c r="B25" s="17" t="s">
        <v>47</v>
      </c>
      <c r="C25" s="21" t="s">
        <v>48</v>
      </c>
      <c r="D25" s="19" t="s">
        <v>15</v>
      </c>
      <c r="E25" s="22">
        <v>13</v>
      </c>
      <c r="F25" s="35">
        <v>46174</v>
      </c>
      <c r="G25" s="53"/>
      <c r="H25" s="53">
        <f t="shared" si="0"/>
        <v>0</v>
      </c>
      <c r="I25" s="22"/>
      <c r="J25" s="23" t="s">
        <v>49</v>
      </c>
    </row>
    <row r="26" spans="2:10" s="26" customFormat="1" ht="31.5" x14ac:dyDescent="0.25">
      <c r="B26" s="17" t="s">
        <v>50</v>
      </c>
      <c r="C26" s="21" t="s">
        <v>51</v>
      </c>
      <c r="D26" s="19" t="s">
        <v>15</v>
      </c>
      <c r="E26" s="22">
        <v>182</v>
      </c>
      <c r="F26" s="35">
        <v>46174</v>
      </c>
      <c r="G26" s="53"/>
      <c r="H26" s="53">
        <f t="shared" si="0"/>
        <v>0</v>
      </c>
      <c r="I26" s="22"/>
      <c r="J26" s="23" t="s">
        <v>52</v>
      </c>
    </row>
    <row r="27" spans="2:10" s="26" customFormat="1" ht="31.5" x14ac:dyDescent="0.25">
      <c r="B27" s="17" t="s">
        <v>53</v>
      </c>
      <c r="C27" s="21" t="s">
        <v>54</v>
      </c>
      <c r="D27" s="19" t="s">
        <v>15</v>
      </c>
      <c r="E27" s="22">
        <v>257</v>
      </c>
      <c r="F27" s="35">
        <v>46174</v>
      </c>
      <c r="G27" s="53"/>
      <c r="H27" s="53">
        <f t="shared" si="0"/>
        <v>0</v>
      </c>
      <c r="I27" s="22"/>
      <c r="J27" s="23" t="s">
        <v>55</v>
      </c>
    </row>
    <row r="28" spans="2:10" s="26" customFormat="1" ht="31.5" x14ac:dyDescent="0.25">
      <c r="B28" s="17" t="s">
        <v>56</v>
      </c>
      <c r="C28" s="21" t="s">
        <v>57</v>
      </c>
      <c r="D28" s="19" t="s">
        <v>15</v>
      </c>
      <c r="E28" s="22">
        <v>1</v>
      </c>
      <c r="F28" s="35">
        <v>46174</v>
      </c>
      <c r="G28" s="53"/>
      <c r="H28" s="53">
        <f t="shared" si="0"/>
        <v>0</v>
      </c>
      <c r="I28" s="22"/>
      <c r="J28" s="23" t="s">
        <v>58</v>
      </c>
    </row>
    <row r="29" spans="2:10" s="26" customFormat="1" ht="78.75" x14ac:dyDescent="0.25">
      <c r="B29" s="17" t="s">
        <v>59</v>
      </c>
      <c r="C29" s="21" t="s">
        <v>60</v>
      </c>
      <c r="D29" s="19" t="s">
        <v>15</v>
      </c>
      <c r="E29" s="22">
        <v>670</v>
      </c>
      <c r="F29" s="35">
        <v>46174</v>
      </c>
      <c r="G29" s="53"/>
      <c r="H29" s="53">
        <f t="shared" si="0"/>
        <v>0</v>
      </c>
      <c r="I29" s="22"/>
      <c r="J29" s="23" t="s">
        <v>146</v>
      </c>
    </row>
    <row r="30" spans="2:10" s="26" customFormat="1" ht="31.5" x14ac:dyDescent="0.25">
      <c r="B30" s="17" t="s">
        <v>61</v>
      </c>
      <c r="C30" s="21" t="s">
        <v>62</v>
      </c>
      <c r="D30" s="19" t="s">
        <v>15</v>
      </c>
      <c r="E30" s="22">
        <v>2</v>
      </c>
      <c r="F30" s="20">
        <v>46174</v>
      </c>
      <c r="G30" s="54"/>
      <c r="H30" s="53">
        <f t="shared" si="0"/>
        <v>0</v>
      </c>
      <c r="I30" s="23"/>
      <c r="J30" s="23" t="s">
        <v>63</v>
      </c>
    </row>
    <row r="31" spans="2:10" s="26" customFormat="1" ht="31.5" x14ac:dyDescent="0.25">
      <c r="B31" s="17" t="s">
        <v>64</v>
      </c>
      <c r="C31" s="21" t="s">
        <v>65</v>
      </c>
      <c r="D31" s="19" t="s">
        <v>15</v>
      </c>
      <c r="E31" s="22">
        <v>46</v>
      </c>
      <c r="F31" s="20">
        <v>46174</v>
      </c>
      <c r="G31" s="55"/>
      <c r="H31" s="53">
        <f t="shared" si="0"/>
        <v>0</v>
      </c>
      <c r="I31" s="23"/>
      <c r="J31" s="23" t="s">
        <v>66</v>
      </c>
    </row>
    <row r="32" spans="2:10" s="26" customFormat="1" ht="47.25" x14ac:dyDescent="0.25">
      <c r="B32" s="17" t="s">
        <v>67</v>
      </c>
      <c r="C32" s="18" t="s">
        <v>68</v>
      </c>
      <c r="D32" s="19" t="s">
        <v>15</v>
      </c>
      <c r="E32" s="8">
        <v>43</v>
      </c>
      <c r="F32" s="20">
        <v>46174</v>
      </c>
      <c r="G32" s="55"/>
      <c r="H32" s="53">
        <f t="shared" si="0"/>
        <v>0</v>
      </c>
      <c r="I32" s="23"/>
      <c r="J32" s="9" t="s">
        <v>145</v>
      </c>
    </row>
    <row r="33" spans="2:10" s="26" customFormat="1" ht="31.5" x14ac:dyDescent="0.25">
      <c r="B33" s="17" t="s">
        <v>70</v>
      </c>
      <c r="C33" s="18" t="s">
        <v>71</v>
      </c>
      <c r="D33" s="19" t="s">
        <v>15</v>
      </c>
      <c r="E33" s="22">
        <v>30</v>
      </c>
      <c r="F33" s="20">
        <v>46174</v>
      </c>
      <c r="G33" s="55"/>
      <c r="H33" s="53">
        <f t="shared" si="0"/>
        <v>0</v>
      </c>
      <c r="I33" s="23"/>
      <c r="J33" s="23" t="s">
        <v>69</v>
      </c>
    </row>
    <row r="34" spans="2:10" s="26" customFormat="1" ht="31.5" x14ac:dyDescent="0.25">
      <c r="B34" s="17" t="s">
        <v>72</v>
      </c>
      <c r="C34" s="18" t="s">
        <v>73</v>
      </c>
      <c r="D34" s="19" t="s">
        <v>15</v>
      </c>
      <c r="E34" s="22">
        <v>33</v>
      </c>
      <c r="F34" s="20">
        <v>46174</v>
      </c>
      <c r="G34" s="55"/>
      <c r="H34" s="53">
        <f t="shared" si="0"/>
        <v>0</v>
      </c>
      <c r="I34" s="23"/>
      <c r="J34" s="23" t="s">
        <v>74</v>
      </c>
    </row>
    <row r="35" spans="2:10" s="26" customFormat="1" ht="31.5" x14ac:dyDescent="0.25">
      <c r="B35" s="17" t="s">
        <v>75</v>
      </c>
      <c r="C35" s="21" t="s">
        <v>76</v>
      </c>
      <c r="D35" s="19" t="s">
        <v>15</v>
      </c>
      <c r="E35" s="22">
        <v>101</v>
      </c>
      <c r="F35" s="20">
        <v>46174</v>
      </c>
      <c r="G35" s="55"/>
      <c r="H35" s="53">
        <f t="shared" si="0"/>
        <v>0</v>
      </c>
      <c r="I35" s="23"/>
      <c r="J35" s="23" t="s">
        <v>77</v>
      </c>
    </row>
    <row r="36" spans="2:10" s="26" customFormat="1" ht="15.75" x14ac:dyDescent="0.25">
      <c r="B36" s="15" t="s">
        <v>78</v>
      </c>
      <c r="C36" s="16"/>
      <c r="D36" s="16"/>
      <c r="E36" s="16"/>
      <c r="F36" s="16"/>
      <c r="G36" s="56"/>
      <c r="H36" s="60">
        <f t="shared" si="0"/>
        <v>0</v>
      </c>
      <c r="I36" s="30"/>
      <c r="J36" s="31"/>
    </row>
    <row r="37" spans="2:10" s="26" customFormat="1" ht="31.5" x14ac:dyDescent="0.25">
      <c r="B37" s="17" t="s">
        <v>79</v>
      </c>
      <c r="C37" s="21" t="s">
        <v>80</v>
      </c>
      <c r="D37" s="19" t="s">
        <v>15</v>
      </c>
      <c r="E37" s="22">
        <v>7</v>
      </c>
      <c r="F37" s="20">
        <v>46174</v>
      </c>
      <c r="G37" s="55"/>
      <c r="H37" s="53">
        <f t="shared" si="0"/>
        <v>0</v>
      </c>
      <c r="I37" s="23"/>
      <c r="J37" s="23" t="s">
        <v>81</v>
      </c>
    </row>
    <row r="38" spans="2:10" s="26" customFormat="1" ht="31.5" x14ac:dyDescent="0.25">
      <c r="B38" s="17" t="s">
        <v>82</v>
      </c>
      <c r="C38" s="21" t="s">
        <v>80</v>
      </c>
      <c r="D38" s="19" t="s">
        <v>15</v>
      </c>
      <c r="E38" s="22">
        <v>17</v>
      </c>
      <c r="F38" s="20">
        <v>46174</v>
      </c>
      <c r="G38" s="55"/>
      <c r="H38" s="53">
        <f t="shared" si="0"/>
        <v>0</v>
      </c>
      <c r="I38" s="23"/>
      <c r="J38" s="23" t="s">
        <v>83</v>
      </c>
    </row>
    <row r="39" spans="2:10" s="26" customFormat="1" ht="31.5" x14ac:dyDescent="0.25">
      <c r="B39" s="17" t="s">
        <v>84</v>
      </c>
      <c r="C39" s="21" t="s">
        <v>80</v>
      </c>
      <c r="D39" s="19" t="s">
        <v>15</v>
      </c>
      <c r="E39" s="22">
        <v>15</v>
      </c>
      <c r="F39" s="20">
        <v>46174</v>
      </c>
      <c r="G39" s="55"/>
      <c r="H39" s="53">
        <f t="shared" si="0"/>
        <v>0</v>
      </c>
      <c r="I39" s="23"/>
      <c r="J39" s="23" t="s">
        <v>85</v>
      </c>
    </row>
    <row r="40" spans="2:10" s="26" customFormat="1" ht="47.25" x14ac:dyDescent="0.25">
      <c r="B40" s="17" t="s">
        <v>86</v>
      </c>
      <c r="C40" s="21" t="s">
        <v>80</v>
      </c>
      <c r="D40" s="19" t="s">
        <v>15</v>
      </c>
      <c r="E40" s="22">
        <v>3</v>
      </c>
      <c r="F40" s="20">
        <v>46174</v>
      </c>
      <c r="G40" s="55"/>
      <c r="H40" s="53">
        <f t="shared" si="0"/>
        <v>0</v>
      </c>
      <c r="I40" s="23"/>
      <c r="J40" s="23" t="s">
        <v>87</v>
      </c>
    </row>
    <row r="41" spans="2:10" s="26" customFormat="1" ht="31.5" x14ac:dyDescent="0.25">
      <c r="B41" s="17" t="s">
        <v>88</v>
      </c>
      <c r="C41" s="21" t="s">
        <v>89</v>
      </c>
      <c r="D41" s="19" t="s">
        <v>15</v>
      </c>
      <c r="E41" s="22">
        <v>3</v>
      </c>
      <c r="F41" s="20">
        <v>46174</v>
      </c>
      <c r="G41" s="55"/>
      <c r="H41" s="53">
        <f t="shared" si="0"/>
        <v>0</v>
      </c>
      <c r="I41" s="23"/>
      <c r="J41" s="23" t="s">
        <v>90</v>
      </c>
    </row>
    <row r="42" spans="2:10" s="26" customFormat="1" ht="47.25" x14ac:dyDescent="0.25">
      <c r="B42" s="17" t="s">
        <v>91</v>
      </c>
      <c r="C42" s="21" t="s">
        <v>92</v>
      </c>
      <c r="D42" s="19" t="s">
        <v>15</v>
      </c>
      <c r="E42" s="22">
        <v>7</v>
      </c>
      <c r="F42" s="20">
        <v>46174</v>
      </c>
      <c r="G42" s="55"/>
      <c r="H42" s="53">
        <f t="shared" si="0"/>
        <v>0</v>
      </c>
      <c r="I42" s="23"/>
      <c r="J42" s="23" t="s">
        <v>93</v>
      </c>
    </row>
    <row r="43" spans="2:10" s="26" customFormat="1" ht="31.5" x14ac:dyDescent="0.25">
      <c r="B43" s="17" t="s">
        <v>94</v>
      </c>
      <c r="C43" s="21" t="s">
        <v>95</v>
      </c>
      <c r="D43" s="19" t="s">
        <v>15</v>
      </c>
      <c r="E43" s="22">
        <v>12</v>
      </c>
      <c r="F43" s="20">
        <v>46174</v>
      </c>
      <c r="G43" s="55"/>
      <c r="H43" s="53">
        <f t="shared" si="0"/>
        <v>0</v>
      </c>
      <c r="I43" s="23"/>
      <c r="J43" s="23" t="s">
        <v>96</v>
      </c>
    </row>
    <row r="44" spans="2:10" s="26" customFormat="1" ht="31.5" x14ac:dyDescent="0.25">
      <c r="B44" s="17" t="s">
        <v>97</v>
      </c>
      <c r="C44" s="21" t="s">
        <v>95</v>
      </c>
      <c r="D44" s="19" t="s">
        <v>15</v>
      </c>
      <c r="E44" s="22">
        <v>2</v>
      </c>
      <c r="F44" s="20">
        <v>46174</v>
      </c>
      <c r="G44" s="55"/>
      <c r="H44" s="53">
        <f t="shared" si="0"/>
        <v>0</v>
      </c>
      <c r="I44" s="23"/>
      <c r="J44" s="23" t="s">
        <v>98</v>
      </c>
    </row>
    <row r="45" spans="2:10" s="26" customFormat="1" ht="15.75" x14ac:dyDescent="0.25">
      <c r="B45" s="15" t="s">
        <v>99</v>
      </c>
      <c r="C45" s="16"/>
      <c r="D45" s="16"/>
      <c r="E45" s="16"/>
      <c r="F45" s="16"/>
      <c r="G45" s="56"/>
      <c r="H45" s="60">
        <f t="shared" si="0"/>
        <v>0</v>
      </c>
      <c r="I45" s="30"/>
      <c r="J45" s="31"/>
    </row>
    <row r="46" spans="2:10" s="26" customFormat="1" ht="47.25" x14ac:dyDescent="0.25">
      <c r="B46" s="17" t="s">
        <v>100</v>
      </c>
      <c r="C46" s="18" t="s">
        <v>101</v>
      </c>
      <c r="D46" s="19" t="s">
        <v>102</v>
      </c>
      <c r="E46" s="22">
        <v>550</v>
      </c>
      <c r="F46" s="20">
        <v>46082</v>
      </c>
      <c r="G46" s="55"/>
      <c r="H46" s="53">
        <f t="shared" si="0"/>
        <v>0</v>
      </c>
      <c r="I46" s="23"/>
      <c r="J46" s="23" t="s">
        <v>148</v>
      </c>
    </row>
    <row r="47" spans="2:10" s="26" customFormat="1" ht="47.25" x14ac:dyDescent="0.25">
      <c r="B47" s="17" t="s">
        <v>103</v>
      </c>
      <c r="C47" s="18" t="s">
        <v>101</v>
      </c>
      <c r="D47" s="19" t="s">
        <v>102</v>
      </c>
      <c r="E47" s="22">
        <v>12300</v>
      </c>
      <c r="F47" s="20">
        <v>46082</v>
      </c>
      <c r="G47" s="55"/>
      <c r="H47" s="53">
        <f t="shared" si="0"/>
        <v>0</v>
      </c>
      <c r="I47" s="23"/>
      <c r="J47" s="23" t="s">
        <v>149</v>
      </c>
    </row>
    <row r="48" spans="2:10" s="26" customFormat="1" ht="47.25" x14ac:dyDescent="0.25">
      <c r="B48" s="17" t="s">
        <v>104</v>
      </c>
      <c r="C48" s="18" t="s">
        <v>101</v>
      </c>
      <c r="D48" s="19" t="s">
        <v>102</v>
      </c>
      <c r="E48" s="22">
        <v>1475</v>
      </c>
      <c r="F48" s="20">
        <v>46082</v>
      </c>
      <c r="G48" s="55"/>
      <c r="H48" s="53">
        <f t="shared" si="0"/>
        <v>0</v>
      </c>
      <c r="I48" s="23"/>
      <c r="J48" s="23" t="s">
        <v>150</v>
      </c>
    </row>
    <row r="49" spans="2:25" s="26" customFormat="1" ht="63" x14ac:dyDescent="0.25">
      <c r="B49" s="17" t="s">
        <v>105</v>
      </c>
      <c r="C49" s="21" t="s">
        <v>106</v>
      </c>
      <c r="D49" s="19" t="s">
        <v>102</v>
      </c>
      <c r="E49" s="22">
        <v>100</v>
      </c>
      <c r="F49" s="20">
        <v>46082</v>
      </c>
      <c r="G49" s="55"/>
      <c r="H49" s="53">
        <f t="shared" si="0"/>
        <v>0</v>
      </c>
      <c r="I49" s="23"/>
      <c r="J49" s="23" t="s">
        <v>151</v>
      </c>
    </row>
    <row r="50" spans="2:25" s="26" customFormat="1" ht="47.25" x14ac:dyDescent="0.25">
      <c r="B50" s="17" t="s">
        <v>107</v>
      </c>
      <c r="C50" s="21" t="s">
        <v>108</v>
      </c>
      <c r="D50" s="19" t="s">
        <v>102</v>
      </c>
      <c r="E50" s="22">
        <v>550</v>
      </c>
      <c r="F50" s="20">
        <v>46082</v>
      </c>
      <c r="G50" s="55"/>
      <c r="H50" s="53">
        <f t="shared" si="0"/>
        <v>0</v>
      </c>
      <c r="I50" s="23"/>
      <c r="J50" s="23" t="s">
        <v>109</v>
      </c>
    </row>
    <row r="51" spans="2:25" s="26" customFormat="1" ht="31.5" x14ac:dyDescent="0.25">
      <c r="B51" s="17" t="s">
        <v>110</v>
      </c>
      <c r="C51" s="21" t="s">
        <v>111</v>
      </c>
      <c r="D51" s="19" t="s">
        <v>102</v>
      </c>
      <c r="E51" s="22">
        <v>500</v>
      </c>
      <c r="F51" s="20">
        <v>46082</v>
      </c>
      <c r="G51" s="55"/>
      <c r="H51" s="53">
        <f t="shared" si="0"/>
        <v>0</v>
      </c>
      <c r="I51" s="23"/>
      <c r="J51" s="23" t="s">
        <v>112</v>
      </c>
    </row>
    <row r="52" spans="2:25" s="26" customFormat="1" ht="15.75" x14ac:dyDescent="0.25">
      <c r="B52" s="29" t="s">
        <v>113</v>
      </c>
      <c r="C52" s="30"/>
      <c r="D52" s="30"/>
      <c r="E52" s="30"/>
      <c r="F52" s="30"/>
      <c r="G52" s="56"/>
      <c r="H52" s="60">
        <f t="shared" si="0"/>
        <v>0</v>
      </c>
      <c r="I52" s="30"/>
      <c r="J52" s="31"/>
    </row>
    <row r="53" spans="2:25" s="26" customFormat="1" ht="157.5" x14ac:dyDescent="0.25">
      <c r="B53" s="17" t="s">
        <v>114</v>
      </c>
      <c r="C53" s="21" t="s">
        <v>115</v>
      </c>
      <c r="D53" s="19" t="s">
        <v>102</v>
      </c>
      <c r="E53" s="22">
        <v>6600</v>
      </c>
      <c r="F53" s="20">
        <v>46082</v>
      </c>
      <c r="G53" s="55"/>
      <c r="H53" s="53">
        <f>E53*G53</f>
        <v>0</v>
      </c>
      <c r="I53" s="23"/>
      <c r="J53" s="23" t="s">
        <v>152</v>
      </c>
      <c r="K53" s="27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</row>
    <row r="54" spans="2:25" s="26" customFormat="1" ht="63" x14ac:dyDescent="0.25">
      <c r="B54" s="17" t="s">
        <v>116</v>
      </c>
      <c r="C54" s="21" t="s">
        <v>117</v>
      </c>
      <c r="D54" s="19" t="s">
        <v>15</v>
      </c>
      <c r="E54" s="22">
        <v>27850</v>
      </c>
      <c r="F54" s="20">
        <v>46082</v>
      </c>
      <c r="G54" s="55"/>
      <c r="H54" s="53">
        <f t="shared" si="0"/>
        <v>0</v>
      </c>
      <c r="I54" s="23"/>
      <c r="J54" s="23" t="s">
        <v>118</v>
      </c>
    </row>
    <row r="55" spans="2:25" s="26" customFormat="1" ht="47.25" x14ac:dyDescent="0.25">
      <c r="B55" s="17" t="s">
        <v>119</v>
      </c>
      <c r="C55" s="21" t="s">
        <v>115</v>
      </c>
      <c r="D55" s="19" t="s">
        <v>102</v>
      </c>
      <c r="E55" s="22">
        <v>550</v>
      </c>
      <c r="F55" s="20">
        <v>46082</v>
      </c>
      <c r="G55" s="55"/>
      <c r="H55" s="53">
        <f t="shared" si="0"/>
        <v>0</v>
      </c>
      <c r="I55" s="23"/>
      <c r="J55" s="23" t="s">
        <v>153</v>
      </c>
    </row>
    <row r="56" spans="2:25" s="26" customFormat="1" ht="63" x14ac:dyDescent="0.25">
      <c r="B56" s="17" t="s">
        <v>120</v>
      </c>
      <c r="C56" s="21" t="s">
        <v>117</v>
      </c>
      <c r="D56" s="19" t="s">
        <v>15</v>
      </c>
      <c r="E56" s="22">
        <v>1375</v>
      </c>
      <c r="F56" s="20">
        <v>46082</v>
      </c>
      <c r="G56" s="55"/>
      <c r="H56" s="53">
        <f t="shared" si="0"/>
        <v>0</v>
      </c>
      <c r="I56" s="23"/>
      <c r="J56" s="23" t="s">
        <v>121</v>
      </c>
    </row>
    <row r="57" spans="2:25" s="26" customFormat="1" ht="47.25" x14ac:dyDescent="0.25">
      <c r="B57" s="17" t="s">
        <v>122</v>
      </c>
      <c r="C57" s="18" t="s">
        <v>123</v>
      </c>
      <c r="D57" s="19" t="s">
        <v>15</v>
      </c>
      <c r="E57" s="22">
        <v>55700</v>
      </c>
      <c r="F57" s="20">
        <v>46082</v>
      </c>
      <c r="G57" s="55"/>
      <c r="H57" s="53">
        <f>E57*G57</f>
        <v>0</v>
      </c>
      <c r="I57" s="23"/>
      <c r="J57" s="23" t="s">
        <v>124</v>
      </c>
    </row>
    <row r="58" spans="2:25" s="26" customFormat="1" ht="31.5" x14ac:dyDescent="0.25">
      <c r="B58" s="17" t="s">
        <v>125</v>
      </c>
      <c r="C58" s="18" t="s">
        <v>126</v>
      </c>
      <c r="D58" s="19" t="s">
        <v>15</v>
      </c>
      <c r="E58" s="22">
        <v>55700</v>
      </c>
      <c r="F58" s="20">
        <v>46082</v>
      </c>
      <c r="G58" s="55"/>
      <c r="H58" s="53">
        <f t="shared" si="0"/>
        <v>0</v>
      </c>
      <c r="I58" s="23"/>
      <c r="J58" s="23" t="s">
        <v>127</v>
      </c>
    </row>
    <row r="59" spans="2:25" s="26" customFormat="1" ht="31.5" x14ac:dyDescent="0.25">
      <c r="B59" s="17" t="s">
        <v>128</v>
      </c>
      <c r="C59" s="21" t="s">
        <v>129</v>
      </c>
      <c r="D59" s="19" t="s">
        <v>15</v>
      </c>
      <c r="E59" s="22">
        <v>20</v>
      </c>
      <c r="F59" s="20">
        <v>46082</v>
      </c>
      <c r="G59" s="55"/>
      <c r="H59" s="53">
        <f t="shared" si="0"/>
        <v>0</v>
      </c>
      <c r="I59" s="23"/>
      <c r="J59" s="23" t="s">
        <v>130</v>
      </c>
    </row>
    <row r="60" spans="2:25" s="26" customFormat="1" ht="15.75" x14ac:dyDescent="0.25">
      <c r="B60" s="17" t="s">
        <v>131</v>
      </c>
      <c r="C60" s="21" t="s">
        <v>132</v>
      </c>
      <c r="D60" s="19" t="s">
        <v>102</v>
      </c>
      <c r="E60" s="22">
        <v>200</v>
      </c>
      <c r="F60" s="20">
        <v>46082</v>
      </c>
      <c r="G60" s="55"/>
      <c r="H60" s="53">
        <f t="shared" si="0"/>
        <v>0</v>
      </c>
      <c r="I60" s="23"/>
      <c r="J60" s="23" t="s">
        <v>133</v>
      </c>
    </row>
    <row r="61" spans="2:25" s="26" customFormat="1" ht="47.25" x14ac:dyDescent="0.25">
      <c r="B61" s="17" t="s">
        <v>134</v>
      </c>
      <c r="C61" s="21" t="s">
        <v>135</v>
      </c>
      <c r="D61" s="19" t="s">
        <v>15</v>
      </c>
      <c r="E61" s="22">
        <v>270</v>
      </c>
      <c r="F61" s="20">
        <v>46082</v>
      </c>
      <c r="G61" s="55"/>
      <c r="H61" s="53">
        <f t="shared" si="0"/>
        <v>0</v>
      </c>
      <c r="I61" s="23"/>
      <c r="J61" s="23" t="s">
        <v>136</v>
      </c>
    </row>
    <row r="62" spans="2:25" s="26" customFormat="1" ht="31.5" x14ac:dyDescent="0.25">
      <c r="B62" s="17" t="s">
        <v>137</v>
      </c>
      <c r="C62" s="21" t="s">
        <v>138</v>
      </c>
      <c r="D62" s="19" t="s">
        <v>15</v>
      </c>
      <c r="E62" s="22">
        <v>270</v>
      </c>
      <c r="F62" s="20">
        <v>46082</v>
      </c>
      <c r="G62" s="55"/>
      <c r="H62" s="53">
        <f t="shared" si="0"/>
        <v>0</v>
      </c>
      <c r="I62" s="23"/>
      <c r="J62" s="23" t="s">
        <v>139</v>
      </c>
    </row>
    <row r="63" spans="2:25" s="26" customFormat="1" ht="31.5" x14ac:dyDescent="0.25">
      <c r="B63" s="17" t="s">
        <v>140</v>
      </c>
      <c r="C63" s="21" t="s">
        <v>141</v>
      </c>
      <c r="D63" s="19" t="s">
        <v>15</v>
      </c>
      <c r="E63" s="22">
        <v>33</v>
      </c>
      <c r="F63" s="20">
        <v>46082</v>
      </c>
      <c r="G63" s="55"/>
      <c r="H63" s="53">
        <f t="shared" si="0"/>
        <v>0</v>
      </c>
      <c r="I63" s="23"/>
      <c r="J63" s="23" t="s">
        <v>142</v>
      </c>
    </row>
    <row r="64" spans="2:25" s="26" customFormat="1" ht="31.5" x14ac:dyDescent="0.25">
      <c r="B64" s="17" t="s">
        <v>143</v>
      </c>
      <c r="C64" s="21" t="s">
        <v>141</v>
      </c>
      <c r="D64" s="19" t="s">
        <v>15</v>
      </c>
      <c r="E64" s="22">
        <v>182</v>
      </c>
      <c r="F64" s="20">
        <v>46082</v>
      </c>
      <c r="G64" s="55"/>
      <c r="H64" s="53">
        <f t="shared" si="0"/>
        <v>0</v>
      </c>
      <c r="I64" s="23"/>
      <c r="J64" s="23" t="s">
        <v>144</v>
      </c>
    </row>
    <row r="65" spans="1:11" s="44" customFormat="1" ht="15.75" x14ac:dyDescent="0.25">
      <c r="A65" s="39" t="s">
        <v>157</v>
      </c>
      <c r="B65" s="40"/>
      <c r="C65" s="40"/>
      <c r="D65" s="40"/>
      <c r="E65" s="40"/>
      <c r="F65" s="41"/>
      <c r="G65" s="57"/>
      <c r="H65" s="57">
        <f>SUM(H13:H64)</f>
        <v>0</v>
      </c>
      <c r="I65" s="42"/>
      <c r="J65" s="42"/>
      <c r="K65" s="43">
        <f>SUM(K25:K64)</f>
        <v>0</v>
      </c>
    </row>
    <row r="66" spans="1:11" s="44" customFormat="1" ht="15.75" x14ac:dyDescent="0.25">
      <c r="A66" s="45" t="s">
        <v>158</v>
      </c>
      <c r="B66" s="46"/>
      <c r="C66" s="46"/>
      <c r="D66" s="46"/>
      <c r="E66" s="46"/>
      <c r="F66" s="47"/>
      <c r="G66" s="58"/>
      <c r="H66" s="58">
        <f>H65*0.22</f>
        <v>0</v>
      </c>
      <c r="I66" s="48" t="s">
        <v>159</v>
      </c>
      <c r="J66" s="42"/>
      <c r="K66" s="43"/>
    </row>
    <row r="67" spans="1:11" s="44" customFormat="1" ht="15.75" x14ac:dyDescent="0.25">
      <c r="A67" s="45" t="s">
        <v>160</v>
      </c>
      <c r="B67" s="46"/>
      <c r="C67" s="46"/>
      <c r="D67" s="46"/>
      <c r="E67" s="46"/>
      <c r="F67" s="47"/>
      <c r="G67" s="59"/>
      <c r="H67" s="59">
        <f>H66+H65</f>
        <v>0</v>
      </c>
      <c r="I67" s="49" t="s">
        <v>161</v>
      </c>
      <c r="J67" s="50"/>
      <c r="K67" s="43"/>
    </row>
    <row r="68" spans="1:11" s="14" customFormat="1" ht="11.85" customHeight="1" x14ac:dyDescent="0.2">
      <c r="A68" s="51"/>
      <c r="B68" s="51"/>
      <c r="C68" s="51"/>
      <c r="D68" s="51"/>
      <c r="E68" s="51"/>
      <c r="F68" s="51"/>
      <c r="G68" s="51"/>
      <c r="H68" s="51"/>
      <c r="I68" s="51"/>
      <c r="J68" s="51"/>
    </row>
    <row r="69" spans="1:11" s="14" customFormat="1" ht="11.85" customHeight="1" x14ac:dyDescent="0.2">
      <c r="A69" s="51"/>
      <c r="B69" s="51"/>
      <c r="C69" s="51"/>
      <c r="D69" s="51"/>
      <c r="E69" s="51"/>
      <c r="F69" s="51"/>
      <c r="G69" s="51"/>
      <c r="H69" s="51"/>
      <c r="I69" s="51"/>
      <c r="J69" s="51"/>
    </row>
    <row r="70" spans="1:11" s="14" customFormat="1" ht="11.85" customHeight="1" x14ac:dyDescent="0.2">
      <c r="A70" s="51"/>
      <c r="B70" s="51"/>
      <c r="C70" s="51"/>
      <c r="D70" s="51"/>
      <c r="E70" s="51"/>
      <c r="F70" s="51"/>
      <c r="G70" s="51"/>
      <c r="H70" s="51"/>
      <c r="I70" s="51"/>
      <c r="J70" s="51"/>
    </row>
    <row r="71" spans="1:11" ht="23.25" customHeight="1" x14ac:dyDescent="0.25">
      <c r="A71" s="1"/>
      <c r="B71" s="1"/>
      <c r="C71" s="1" t="s">
        <v>162</v>
      </c>
      <c r="D71" s="1"/>
      <c r="E71" s="1"/>
      <c r="F71" s="1"/>
      <c r="G71" s="1"/>
      <c r="H71" s="1"/>
      <c r="I71" s="1"/>
      <c r="J71" s="1"/>
    </row>
    <row r="72" spans="1:11" ht="23.25" customHeight="1" x14ac:dyDescent="0.25">
      <c r="A72" s="1"/>
      <c r="B72" s="52" t="s">
        <v>163</v>
      </c>
      <c r="C72" s="52"/>
      <c r="D72" s="52"/>
      <c r="E72" s="52"/>
      <c r="F72" s="1"/>
      <c r="G72" s="1"/>
      <c r="H72" s="1"/>
      <c r="I72" s="1"/>
      <c r="J72" s="1"/>
    </row>
    <row r="73" spans="1:11" ht="23.25" customHeight="1" x14ac:dyDescent="0.25">
      <c r="A73" s="1"/>
      <c r="B73" s="52" t="s">
        <v>164</v>
      </c>
      <c r="C73" s="52"/>
      <c r="D73" s="52"/>
      <c r="E73" s="52"/>
      <c r="F73" s="1"/>
      <c r="G73" s="1"/>
      <c r="H73" s="1"/>
      <c r="I73" s="1"/>
      <c r="J73" s="1"/>
    </row>
  </sheetData>
  <mergeCells count="11">
    <mergeCell ref="B72:E72"/>
    <mergeCell ref="B73:E73"/>
    <mergeCell ref="K53:Y53"/>
    <mergeCell ref="B36:F36"/>
    <mergeCell ref="B45:F45"/>
    <mergeCell ref="A65:F65"/>
    <mergeCell ref="A66:F66"/>
    <mergeCell ref="A67:F67"/>
    <mergeCell ref="I67:J67"/>
    <mergeCell ref="B4:J4"/>
    <mergeCell ref="B6:J7"/>
  </mergeCells>
  <printOptions horizontalCentered="1"/>
  <pageMargins left="0" right="0" top="0" bottom="0" header="0" footer="0"/>
  <pageSetup paperSize="9" scale="44" fitToHeight="0" pageOrder="overThenDown" orientation="portrait" r:id="rId1"/>
  <rowBreaks count="1" manualBreakCount="1">
    <brk id="4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</vt:lpstr>
      <vt:lpstr>ПС!Область_печати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Екатерина Геннадьевна</dc:creator>
  <cp:lastModifiedBy>Ульянова Эльвира Николаевна</cp:lastModifiedBy>
  <cp:lastPrinted>2026-01-22T12:22:27Z</cp:lastPrinted>
  <dcterms:modified xsi:type="dcterms:W3CDTF">2026-01-30T06:11:18Z</dcterms:modified>
</cp:coreProperties>
</file>